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610" windowWidth="10410" windowHeight="9420" activeTab="0"/>
  </bookViews>
  <sheets>
    <sheet name="Stirnino vertinim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Harald Steiner</author>
  </authors>
  <commentList>
    <comment ref="B6" authorId="0">
      <text>
        <r>
          <rPr>
            <b/>
            <sz val="8"/>
            <rFont val="Tahoma"/>
            <family val="2"/>
          </rPr>
          <t xml:space="preserve">1. Ragų ilgis
</t>
        </r>
        <r>
          <rPr>
            <sz val="8"/>
            <rFont val="Tahoma"/>
            <family val="0"/>
          </rPr>
          <t xml:space="preserve">
Matuojama nuo apatinio išorinio rožės krašto išorine rago puse iki viršūnės 0,1 cm tikslumu.
Matavimo juostos įdubime tar rožės ir rago neįspausti.
</t>
        </r>
      </text>
    </comment>
    <comment ref="C9" authorId="0">
      <text>
        <r>
          <rPr>
            <b/>
            <sz val="8"/>
            <rFont val="Tahoma"/>
            <family val="2"/>
          </rPr>
          <t xml:space="preserve">2. Ragų svoris
</t>
        </r>
        <r>
          <rPr>
            <sz val="8"/>
            <rFont val="Tahoma"/>
            <family val="0"/>
          </rPr>
          <t xml:space="preserve">
Ragų svoris matuojamas praėjus trims mėnasiams po sumedžiojimo 1 g tikslumu. Sveriama pilna kaukolė be apatinio žandikaulio  (išminusuojama 90 g automatiškai)  
</t>
        </r>
      </text>
    </comment>
    <comment ref="C11" authorId="0">
      <text>
        <r>
          <rPr>
            <b/>
            <sz val="8"/>
            <rFont val="Tahoma"/>
            <family val="2"/>
          </rPr>
          <t>3. Ragų tūris</t>
        </r>
        <r>
          <rPr>
            <sz val="8"/>
            <rFont val="Tahoma"/>
            <family val="0"/>
          </rPr>
          <t xml:space="preserve">
Matuojama hidrostatinėmis svarstyklėmis 1 ccm tikslumu. Ragai panardinami į vandenį iki apatinio rožių krašto.
Supaprastintas apytikslis skaičiavimas (trofėjams iki 130 CIC balų):
1. Ragų svorį dauginti iš 0,23 (sveriant praėjus  metams po sumedžiojimo)
2. Ragų svorį dauginti iš 0,225 (sveriant iki metų po sumedžiojimo).
</t>
        </r>
      </text>
    </comment>
    <comment ref="C13" authorId="0">
      <text>
        <r>
          <rPr>
            <b/>
            <sz val="8"/>
            <rFont val="Tahoma"/>
            <family val="2"/>
          </rPr>
          <t>4. Skėtra</t>
        </r>
        <r>
          <rPr>
            <sz val="8"/>
            <rFont val="Tahoma"/>
            <family val="0"/>
          </rPr>
          <t xml:space="preserve">
Matuoti tarp vidinių ragų pusių plačiausioje vietoje
</t>
        </r>
      </text>
    </comment>
    <comment ref="C15" authorId="0">
      <text>
        <r>
          <rPr>
            <b/>
            <sz val="8"/>
            <rFont val="Tahoma"/>
            <family val="2"/>
          </rPr>
          <t>Spalva</t>
        </r>
        <r>
          <rPr>
            <sz val="8"/>
            <rFont val="Tahoma"/>
            <family val="0"/>
          </rPr>
          <t xml:space="preserve">
a) šviesūs arba nenatūralios spalvos  0 balų
b) nuo geltonos iki šviesiai rudos spalvos 1 balas
c) vidutiniškai rudi 2 balai
d) tamsiai rudi, neblizgantys 3 balai
e) tamsiai rudi, beveik juodi, blizgantys 4 balai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Perluotumas
</t>
        </r>
        <r>
          <rPr>
            <sz val="8"/>
            <rFont val="Tahoma"/>
            <family val="0"/>
          </rPr>
          <t xml:space="preserve">
a) lygūs arba beveik lygūs 0 balų
b) silpnai, mažai perluoti 1 balas
c) vidutiniškai perluoti, daug mažų perlų 2 balai
d) gerai perluoti, visos ragų dalys padengto smulkiais perlais  3 balai
e) labai geri, daug didelių perlų ant visų ragų dalių 4 balai
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Rožės
</t>
        </r>
        <r>
          <rPr>
            <sz val="8"/>
            <rFont val="Tahoma"/>
            <family val="0"/>
          </rPr>
          <t xml:space="preserve">
Už ragų rožes skiriama iki 4 balų : 
1. Labai mažas – 0 
2. Siauras, žemas, mažai raukšlėtas – 1 
3. Geras, vainiko formos, raukšlėtas – 2 
4. Plačias, stipriai raukšlėtas – 3 
5. Raukšlėtas ir plačias – 4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Šakų viršūnės
</t>
        </r>
        <r>
          <rPr>
            <sz val="8"/>
            <rFont val="Tahoma"/>
            <family val="0"/>
          </rPr>
          <t xml:space="preserve">
Už šakų galus skiriama iki 2 balų:
1. Bukas, silpnai pilkos spalvos – 0
2. Neaštrias, vidutinio stambumo – 1 3. Smailias, baltais galais – 2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Simetriškumas ir grožis (šakotumas)
</t>
        </r>
        <r>
          <rPr>
            <sz val="8"/>
            <rFont val="Tahoma"/>
            <family val="0"/>
          </rPr>
          <t xml:space="preserve">
Už simetriškumą nuo 0 iki 3 taškų 
Už šakotumą nuo 0 iki 2 taškų: 
 a) normalios šakos (3,5 - 5 cm) 0 taškų
 b) (5 - 6 cm) 1 taškas
 c) labai geros šakos (virš 6 cm) 2 taškai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Nuoskaitos (trūkumai)
</t>
        </r>
        <r>
          <rPr>
            <sz val="8"/>
            <rFont val="Tahoma"/>
            <family val="0"/>
          </rPr>
          <t xml:space="preserve">
Už ragų ir šakų nesimetriškumą, šakų trūkumą arba korėtumą iki 5 balų. Už šakas - iki 2 balų, likę 3 balaii - "Kiti trūkumai".
Už šakas:
a) nepilnas šakotumas (normalios šakos) 0 balų
b) vienpusis arba mažai išvystytas šakotumas 1 balas
c) nėra arba labai trumpos šakos 2 balai
</t>
        </r>
      </text>
    </comment>
  </commentList>
</comments>
</file>

<file path=xl/sharedStrings.xml><?xml version="1.0" encoding="utf-8"?>
<sst xmlns="http://schemas.openxmlformats.org/spreadsheetml/2006/main" count="42" uniqueCount="36">
  <si>
    <t>cm</t>
  </si>
  <si>
    <t>ccm</t>
  </si>
  <si>
    <t>g</t>
  </si>
  <si>
    <t>%</t>
  </si>
  <si>
    <t>x 0,50</t>
  </si>
  <si>
    <t>x 0,10</t>
  </si>
  <si>
    <t>x 0,3</t>
  </si>
  <si>
    <t>Vidurkis</t>
  </si>
  <si>
    <t>Faktorius</t>
  </si>
  <si>
    <t>Taškai</t>
  </si>
  <si>
    <t>Ragų ilgis</t>
  </si>
  <si>
    <t>Ragų tūris</t>
  </si>
  <si>
    <t>Skėtra</t>
  </si>
  <si>
    <t>Spalva</t>
  </si>
  <si>
    <t>Perluotumas</t>
  </si>
  <si>
    <t>Rožės</t>
  </si>
  <si>
    <t>Ragų viršūnės</t>
  </si>
  <si>
    <t>Nuoskaitos</t>
  </si>
  <si>
    <t>Taškų suma</t>
  </si>
  <si>
    <t>Matavimo rezultatas</t>
  </si>
  <si>
    <t>dešinė</t>
  </si>
  <si>
    <t>kairė</t>
  </si>
  <si>
    <t>Ragų svoris</t>
  </si>
  <si>
    <t>Forma ir grožis</t>
  </si>
  <si>
    <t>0-4 balai</t>
  </si>
  <si>
    <t>0-2 balai</t>
  </si>
  <si>
    <t>0-5 balai</t>
  </si>
  <si>
    <t xml:space="preserve"> Stirnino trofėjaus vertinimas pagal CIC</t>
  </si>
  <si>
    <t>Balai</t>
  </si>
  <si>
    <t>Medalis</t>
  </si>
  <si>
    <t>Bronza</t>
  </si>
  <si>
    <t>Sidarbras</t>
  </si>
  <si>
    <t>Auksas</t>
  </si>
  <si>
    <t>105,00-114,99</t>
  </si>
  <si>
    <t>115,00-129,99</t>
  </si>
  <si>
    <t>130,00+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</si>
</sst>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8"/>
      <name val="Tahoma"/>
      <family val="2"/>
    </font>
    <font>
      <b/>
      <i/>
      <u val="single"/>
      <sz val="16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1" borderId="0" xfId="0" applyFont="1" applyFill="1" applyBorder="1" applyAlignment="1">
      <alignment/>
    </xf>
    <xf numFmtId="0" fontId="3" fillId="31" borderId="0" xfId="0" applyFont="1" applyFill="1" applyBorder="1" applyAlignment="1">
      <alignment horizontal="center"/>
    </xf>
    <xf numFmtId="0" fontId="3" fillId="31" borderId="0" xfId="0" applyFont="1" applyFill="1" applyBorder="1" applyAlignment="1">
      <alignment horizontal="right"/>
    </xf>
    <xf numFmtId="0" fontId="3" fillId="31" borderId="0" xfId="0" applyFont="1" applyFill="1" applyAlignment="1">
      <alignment/>
    </xf>
    <xf numFmtId="0" fontId="3" fillId="31" borderId="10" xfId="0" applyFont="1" applyFill="1" applyBorder="1" applyAlignment="1">
      <alignment horizontal="center"/>
    </xf>
    <xf numFmtId="0" fontId="3" fillId="31" borderId="10" xfId="0" applyFont="1" applyFill="1" applyBorder="1" applyAlignment="1">
      <alignment/>
    </xf>
    <xf numFmtId="0" fontId="3" fillId="31" borderId="11" xfId="0" applyFont="1" applyFill="1" applyBorder="1" applyAlignment="1">
      <alignment horizontal="right"/>
    </xf>
    <xf numFmtId="0" fontId="3" fillId="31" borderId="12" xfId="0" applyFont="1" applyFill="1" applyBorder="1" applyAlignment="1">
      <alignment/>
    </xf>
    <xf numFmtId="0" fontId="3" fillId="31" borderId="13" xfId="0" applyFont="1" applyFill="1" applyBorder="1" applyAlignment="1">
      <alignment/>
    </xf>
    <xf numFmtId="0" fontId="3" fillId="31" borderId="14" xfId="0" applyFont="1" applyFill="1" applyBorder="1" applyAlignment="1">
      <alignment/>
    </xf>
    <xf numFmtId="0" fontId="3" fillId="31" borderId="15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/>
    </xf>
    <xf numFmtId="0" fontId="3" fillId="31" borderId="13" xfId="0" applyFont="1" applyFill="1" applyBorder="1" applyAlignment="1">
      <alignment horizontal="center"/>
    </xf>
    <xf numFmtId="0" fontId="3" fillId="31" borderId="14" xfId="0" applyFont="1" applyFill="1" applyBorder="1" applyAlignment="1">
      <alignment horizontal="center"/>
    </xf>
    <xf numFmtId="0" fontId="3" fillId="31" borderId="16" xfId="0" applyFont="1" applyFill="1" applyBorder="1" applyAlignment="1">
      <alignment horizontal="center"/>
    </xf>
    <xf numFmtId="0" fontId="3" fillId="31" borderId="17" xfId="0" applyFont="1" applyFill="1" applyBorder="1" applyAlignment="1">
      <alignment/>
    </xf>
    <xf numFmtId="0" fontId="3" fillId="31" borderId="18" xfId="0" applyFont="1" applyFill="1" applyBorder="1" applyAlignment="1">
      <alignment horizontal="center"/>
    </xf>
    <xf numFmtId="0" fontId="3" fillId="31" borderId="15" xfId="0" applyFont="1" applyFill="1" applyBorder="1" applyAlignment="1">
      <alignment/>
    </xf>
    <xf numFmtId="0" fontId="3" fillId="31" borderId="14" xfId="0" applyFont="1" applyFill="1" applyBorder="1" applyAlignment="1">
      <alignment horizontal="left"/>
    </xf>
    <xf numFmtId="0" fontId="3" fillId="31" borderId="0" xfId="0" applyFont="1" applyFill="1" applyBorder="1" applyAlignment="1">
      <alignment horizontal="left"/>
    </xf>
    <xf numFmtId="0" fontId="3" fillId="31" borderId="19" xfId="0" applyFont="1" applyFill="1" applyBorder="1" applyAlignment="1">
      <alignment horizontal="center"/>
    </xf>
    <xf numFmtId="0" fontId="5" fillId="31" borderId="13" xfId="0" applyFont="1" applyFill="1" applyBorder="1" applyAlignment="1">
      <alignment/>
    </xf>
    <xf numFmtId="0" fontId="3" fillId="31" borderId="15" xfId="0" applyFont="1" applyFill="1" applyBorder="1" applyAlignment="1">
      <alignment horizontal="center"/>
    </xf>
    <xf numFmtId="2" fontId="3" fillId="31" borderId="15" xfId="0" applyNumberFormat="1" applyFont="1" applyFill="1" applyBorder="1" applyAlignment="1">
      <alignment horizontal="center"/>
    </xf>
    <xf numFmtId="0" fontId="3" fillId="31" borderId="13" xfId="0" applyFont="1" applyFill="1" applyBorder="1" applyAlignment="1" applyProtection="1">
      <alignment horizontal="center"/>
      <protection locked="0"/>
    </xf>
    <xf numFmtId="2" fontId="3" fillId="31" borderId="14" xfId="0" applyNumberFormat="1" applyFont="1" applyFill="1" applyBorder="1" applyAlignment="1" applyProtection="1">
      <alignment horizontal="center"/>
      <protection locked="0"/>
    </xf>
    <xf numFmtId="0" fontId="5" fillId="31" borderId="13" xfId="0" applyFont="1" applyFill="1" applyBorder="1" applyAlignment="1">
      <alignment horizontal="left"/>
    </xf>
    <xf numFmtId="2" fontId="3" fillId="31" borderId="15" xfId="0" applyNumberFormat="1" applyFont="1" applyFill="1" applyBorder="1" applyAlignment="1" applyProtection="1">
      <alignment horizontal="center"/>
      <protection/>
    </xf>
    <xf numFmtId="0" fontId="3" fillId="31" borderId="0" xfId="0" applyFont="1" applyFill="1" applyAlignment="1">
      <alignment horizontal="center"/>
    </xf>
    <xf numFmtId="0" fontId="3" fillId="31" borderId="0" xfId="0" applyFont="1" applyFill="1" applyAlignment="1">
      <alignment horizontal="right"/>
    </xf>
    <xf numFmtId="183" fontId="3" fillId="0" borderId="15" xfId="0" applyNumberFormat="1" applyFont="1" applyFill="1" applyBorder="1" applyAlignment="1" applyProtection="1">
      <alignment horizontal="center"/>
      <protection locked="0"/>
    </xf>
    <xf numFmtId="183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1" borderId="18" xfId="0" applyFont="1" applyFill="1" applyBorder="1" applyAlignment="1">
      <alignment horizontal="center" vertical="center"/>
    </xf>
    <xf numFmtId="0" fontId="3" fillId="31" borderId="19" xfId="0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/>
    </xf>
    <xf numFmtId="0" fontId="0" fillId="31" borderId="14" xfId="0" applyFill="1" applyBorder="1" applyAlignment="1">
      <alignment horizontal="center" vertical="center"/>
    </xf>
    <xf numFmtId="0" fontId="5" fillId="31" borderId="18" xfId="0" applyFont="1" applyFill="1" applyBorder="1" applyAlignment="1">
      <alignment horizontal="left" vertical="center"/>
    </xf>
    <xf numFmtId="0" fontId="0" fillId="31" borderId="19" xfId="0" applyFill="1" applyBorder="1" applyAlignment="1">
      <alignment horizontal="left" vertical="center"/>
    </xf>
    <xf numFmtId="0" fontId="5" fillId="31" borderId="16" xfId="0" applyFont="1" applyFill="1" applyBorder="1" applyAlignment="1">
      <alignment horizontal="left" vertical="center" wrapText="1"/>
    </xf>
    <xf numFmtId="0" fontId="8" fillId="31" borderId="20" xfId="0" applyFont="1" applyFill="1" applyBorder="1" applyAlignment="1">
      <alignment horizontal="left" vertical="center" wrapText="1"/>
    </xf>
    <xf numFmtId="0" fontId="8" fillId="31" borderId="21" xfId="0" applyFont="1" applyFill="1" applyBorder="1" applyAlignment="1">
      <alignment horizontal="left" vertical="center" wrapText="1"/>
    </xf>
    <xf numFmtId="0" fontId="8" fillId="31" borderId="22" xfId="0" applyFont="1" applyFill="1" applyBorder="1" applyAlignment="1">
      <alignment horizontal="left" vertical="center" wrapText="1"/>
    </xf>
    <xf numFmtId="0" fontId="3" fillId="31" borderId="20" xfId="0" applyFont="1" applyFill="1" applyBorder="1" applyAlignment="1">
      <alignment horizontal="center"/>
    </xf>
    <xf numFmtId="0" fontId="0" fillId="31" borderId="20" xfId="0" applyFill="1" applyBorder="1" applyAlignment="1">
      <alignment/>
    </xf>
    <xf numFmtId="0" fontId="0" fillId="31" borderId="17" xfId="0" applyFill="1" applyBorder="1" applyAlignment="1">
      <alignment/>
    </xf>
    <xf numFmtId="0" fontId="0" fillId="31" borderId="22" xfId="0" applyFill="1" applyBorder="1" applyAlignment="1">
      <alignment/>
    </xf>
    <xf numFmtId="0" fontId="0" fillId="31" borderId="23" xfId="0" applyFill="1" applyBorder="1" applyAlignment="1">
      <alignment/>
    </xf>
    <xf numFmtId="0" fontId="3" fillId="31" borderId="15" xfId="0" applyFont="1" applyFill="1" applyBorder="1" applyAlignment="1">
      <alignment horizontal="center"/>
    </xf>
    <xf numFmtId="2" fontId="3" fillId="31" borderId="16" xfId="0" applyNumberFormat="1" applyFont="1" applyFill="1" applyBorder="1" applyAlignment="1">
      <alignment horizontal="center" vertical="center"/>
    </xf>
    <xf numFmtId="0" fontId="0" fillId="31" borderId="21" xfId="0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0" fillId="31" borderId="23" xfId="0" applyFill="1" applyBorder="1" applyAlignment="1">
      <alignment horizontal="center" vertical="center"/>
    </xf>
    <xf numFmtId="0" fontId="7" fillId="31" borderId="16" xfId="0" applyFont="1" applyFill="1" applyBorder="1" applyAlignment="1">
      <alignment horizontal="center" vertical="center"/>
    </xf>
    <xf numFmtId="0" fontId="7" fillId="31" borderId="20" xfId="0" applyFont="1" applyFill="1" applyBorder="1" applyAlignment="1">
      <alignment horizontal="center" vertical="center"/>
    </xf>
    <xf numFmtId="0" fontId="7" fillId="31" borderId="17" xfId="0" applyFont="1" applyFill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2" fontId="3" fillId="31" borderId="18" xfId="0" applyNumberFormat="1" applyFont="1" applyFill="1" applyBorder="1" applyAlignment="1">
      <alignment horizontal="center" vertical="center"/>
    </xf>
    <xf numFmtId="0" fontId="0" fillId="31" borderId="19" xfId="0" applyFill="1" applyBorder="1" applyAlignment="1">
      <alignment horizontal="center" vertical="center"/>
    </xf>
    <xf numFmtId="183" fontId="3" fillId="0" borderId="18" xfId="0" applyNumberFormat="1" applyFont="1" applyFill="1" applyBorder="1" applyAlignment="1" applyProtection="1">
      <alignment horizontal="center" vertical="center"/>
      <protection locked="0"/>
    </xf>
    <xf numFmtId="183" fontId="3" fillId="0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3.57421875" style="1" customWidth="1"/>
    <col min="2" max="2" width="20.140625" style="1" customWidth="1"/>
    <col min="3" max="3" width="7.7109375" style="1" customWidth="1"/>
    <col min="4" max="4" width="7.28125" style="2" customWidth="1"/>
    <col min="5" max="5" width="5.421875" style="2" bestFit="1" customWidth="1"/>
    <col min="6" max="6" width="8.28125" style="2" customWidth="1"/>
    <col min="7" max="7" width="4.28125" style="1" bestFit="1" customWidth="1"/>
    <col min="8" max="8" width="9.8515625" style="2" customWidth="1"/>
    <col min="9" max="9" width="10.8515625" style="3" bestFit="1" customWidth="1"/>
    <col min="10" max="10" width="3.421875" style="1" customWidth="1"/>
    <col min="11" max="16384" width="11.421875" style="1" customWidth="1"/>
  </cols>
  <sheetData>
    <row r="1" spans="1:22" ht="49.5" customHeight="1">
      <c r="A1" s="4"/>
      <c r="B1" s="4"/>
      <c r="C1" s="4"/>
      <c r="D1" s="5"/>
      <c r="E1" s="5"/>
      <c r="F1" s="5"/>
      <c r="G1" s="4"/>
      <c r="H1" s="5"/>
      <c r="I1" s="6"/>
      <c r="J1" s="4"/>
      <c r="K1" s="4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27" customHeight="1">
      <c r="A2" s="4"/>
      <c r="B2" s="59" t="s">
        <v>27</v>
      </c>
      <c r="C2" s="60"/>
      <c r="D2" s="60"/>
      <c r="E2" s="60"/>
      <c r="F2" s="60"/>
      <c r="G2" s="60"/>
      <c r="H2" s="60"/>
      <c r="I2" s="61"/>
      <c r="J2" s="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4"/>
      <c r="B3" s="11"/>
      <c r="C3" s="5"/>
      <c r="D3" s="5"/>
      <c r="E3" s="5"/>
      <c r="F3" s="5"/>
      <c r="G3" s="4"/>
      <c r="H3" s="5"/>
      <c r="I3" s="10"/>
      <c r="J3" s="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2.25" customHeight="1">
      <c r="A4" s="4"/>
      <c r="B4" s="12"/>
      <c r="C4" s="13"/>
      <c r="D4" s="39" t="s">
        <v>19</v>
      </c>
      <c r="E4" s="40"/>
      <c r="F4" s="41" t="s">
        <v>7</v>
      </c>
      <c r="G4" s="42"/>
      <c r="H4" s="14" t="s">
        <v>8</v>
      </c>
      <c r="I4" s="14" t="s">
        <v>9</v>
      </c>
      <c r="J4" s="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>
      <c r="A5" s="4"/>
      <c r="B5" s="15"/>
      <c r="C5" s="4"/>
      <c r="D5" s="16"/>
      <c r="E5" s="17"/>
      <c r="F5" s="18"/>
      <c r="G5" s="19"/>
      <c r="H5" s="20"/>
      <c r="I5" s="20"/>
      <c r="J5" s="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" customHeight="1">
      <c r="A6" s="4"/>
      <c r="B6" s="43" t="s">
        <v>10</v>
      </c>
      <c r="C6" s="21" t="s">
        <v>20</v>
      </c>
      <c r="D6" s="35"/>
      <c r="E6" s="22" t="s">
        <v>0</v>
      </c>
      <c r="F6" s="55">
        <f>IF(AND(D6&gt;0,D7&gt;0),AVERAGE(D6,D7),"")</f>
      </c>
      <c r="G6" s="57" t="s">
        <v>0</v>
      </c>
      <c r="H6" s="37" t="s">
        <v>4</v>
      </c>
      <c r="I6" s="63">
        <f>IF(AND(D6&gt;0,D7&gt;0),F6*0.5,0)</f>
        <v>0</v>
      </c>
      <c r="J6" s="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">
      <c r="A7" s="4"/>
      <c r="B7" s="44"/>
      <c r="C7" s="21" t="s">
        <v>21</v>
      </c>
      <c r="D7" s="35"/>
      <c r="E7" s="22" t="s">
        <v>0</v>
      </c>
      <c r="F7" s="56"/>
      <c r="G7" s="58"/>
      <c r="H7" s="64"/>
      <c r="I7" s="64"/>
      <c r="J7" s="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>
      <c r="A8" s="4"/>
      <c r="B8" s="15"/>
      <c r="C8" s="4"/>
      <c r="D8" s="5"/>
      <c r="E8" s="23"/>
      <c r="F8" s="5"/>
      <c r="G8" s="4"/>
      <c r="H8" s="5"/>
      <c r="I8" s="24"/>
      <c r="J8" s="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>
      <c r="A9" s="4"/>
      <c r="B9" s="25" t="s">
        <v>22</v>
      </c>
      <c r="C9" s="13"/>
      <c r="D9" s="36"/>
      <c r="E9" s="22" t="s">
        <v>2</v>
      </c>
      <c r="F9" s="16"/>
      <c r="G9" s="13"/>
      <c r="H9" s="26" t="s">
        <v>5</v>
      </c>
      <c r="I9" s="27">
        <f>IF(D9&gt;90,(D9-90)*0.1,0)</f>
        <v>0</v>
      </c>
      <c r="J9" s="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>
      <c r="A10" s="4"/>
      <c r="B10" s="15"/>
      <c r="C10" s="4"/>
      <c r="D10" s="5"/>
      <c r="E10" s="23"/>
      <c r="F10" s="5"/>
      <c r="G10" s="4"/>
      <c r="H10" s="5"/>
      <c r="I10" s="26"/>
      <c r="J10" s="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>
      <c r="A11" s="4"/>
      <c r="B11" s="25" t="s">
        <v>11</v>
      </c>
      <c r="C11" s="13"/>
      <c r="D11" s="36"/>
      <c r="E11" s="22" t="s">
        <v>1</v>
      </c>
      <c r="F11" s="16"/>
      <c r="G11" s="9"/>
      <c r="H11" s="26" t="s">
        <v>6</v>
      </c>
      <c r="I11" s="27">
        <f>IF(D11&gt;0,D11*0.3,0)</f>
        <v>0</v>
      </c>
      <c r="J11" s="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>
      <c r="A12" s="4"/>
      <c r="B12" s="15"/>
      <c r="C12" s="4"/>
      <c r="D12" s="5"/>
      <c r="E12" s="23"/>
      <c r="F12" s="5"/>
      <c r="G12" s="4"/>
      <c r="H12" s="5"/>
      <c r="I12" s="26"/>
      <c r="J12" s="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>
      <c r="A13" s="4"/>
      <c r="B13" s="25" t="s">
        <v>12</v>
      </c>
      <c r="C13" s="13"/>
      <c r="D13" s="35"/>
      <c r="E13" s="22" t="s">
        <v>0</v>
      </c>
      <c r="F13" s="28">
        <f>IF(AND(D13&gt;0,D6&gt;0,D7&gt;0),ROUND(100*D13/F6,1),"")</f>
      </c>
      <c r="G13" s="13" t="s">
        <v>3</v>
      </c>
      <c r="H13" s="26"/>
      <c r="I13" s="29">
        <f>IF(AND(F13&gt;29.9,F13&lt;=35),1,IF(AND(F13&gt;34.99,F13&lt;=40),2,IF(AND(F13&gt;39.99,F13&lt;=45),3,IF(AND(F13&gt;44.99,F13&lt;=75.01),4,0))))</f>
        <v>0</v>
      </c>
      <c r="J13" s="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4"/>
      <c r="B14" s="15"/>
      <c r="C14" s="4"/>
      <c r="D14" s="5"/>
      <c r="E14" s="5"/>
      <c r="F14" s="5"/>
      <c r="G14" s="4"/>
      <c r="H14" s="5"/>
      <c r="I14" s="26"/>
      <c r="J14" s="4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>
      <c r="A15" s="4"/>
      <c r="B15" s="25" t="s">
        <v>13</v>
      </c>
      <c r="C15" s="9"/>
      <c r="D15" s="8"/>
      <c r="E15" s="8"/>
      <c r="F15" s="8"/>
      <c r="G15" s="9"/>
      <c r="H15" s="26" t="s">
        <v>24</v>
      </c>
      <c r="I15" s="34"/>
      <c r="J15" s="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>
      <c r="A16" s="4"/>
      <c r="B16" s="25" t="s">
        <v>14</v>
      </c>
      <c r="C16" s="9"/>
      <c r="D16" s="8"/>
      <c r="E16" s="8"/>
      <c r="F16" s="8"/>
      <c r="G16" s="9"/>
      <c r="H16" s="26" t="s">
        <v>24</v>
      </c>
      <c r="I16" s="34"/>
      <c r="J16" s="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.75">
      <c r="A17" s="4"/>
      <c r="B17" s="25" t="s">
        <v>15</v>
      </c>
      <c r="C17" s="9"/>
      <c r="D17" s="8"/>
      <c r="E17" s="8"/>
      <c r="F17" s="8"/>
      <c r="G17" s="9"/>
      <c r="H17" s="26" t="s">
        <v>24</v>
      </c>
      <c r="I17" s="34"/>
      <c r="J17" s="4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>
      <c r="A18" s="4"/>
      <c r="B18" s="25" t="s">
        <v>16</v>
      </c>
      <c r="C18" s="9"/>
      <c r="D18" s="8"/>
      <c r="E18" s="8"/>
      <c r="F18" s="8"/>
      <c r="G18" s="9"/>
      <c r="H18" s="26" t="s">
        <v>25</v>
      </c>
      <c r="I18" s="34"/>
      <c r="J18" s="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" customHeight="1">
      <c r="A19" s="4"/>
      <c r="B19" s="45" t="s">
        <v>23</v>
      </c>
      <c r="C19" s="46"/>
      <c r="D19" s="49"/>
      <c r="E19" s="50"/>
      <c r="F19" s="50"/>
      <c r="G19" s="51"/>
      <c r="H19" s="37" t="s">
        <v>26</v>
      </c>
      <c r="I19" s="65"/>
      <c r="J19" s="4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.25" customHeight="1">
      <c r="A20" s="4"/>
      <c r="B20" s="47"/>
      <c r="C20" s="48"/>
      <c r="D20" s="52"/>
      <c r="E20" s="52"/>
      <c r="F20" s="52"/>
      <c r="G20" s="53"/>
      <c r="H20" s="38"/>
      <c r="I20" s="66"/>
      <c r="J20" s="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>
      <c r="A21" s="4"/>
      <c r="B21" s="15"/>
      <c r="C21" s="4"/>
      <c r="D21" s="5"/>
      <c r="E21" s="5"/>
      <c r="F21" s="5"/>
      <c r="G21" s="4"/>
      <c r="H21" s="5"/>
      <c r="I21" s="26"/>
      <c r="J21" s="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>
      <c r="A22" s="4"/>
      <c r="B22" s="25" t="s">
        <v>17</v>
      </c>
      <c r="C22" s="9"/>
      <c r="D22" s="8"/>
      <c r="E22" s="8"/>
      <c r="F22" s="8"/>
      <c r="G22" s="9"/>
      <c r="H22" s="26" t="s">
        <v>26</v>
      </c>
      <c r="I22" s="34"/>
      <c r="J22" s="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>
      <c r="A23" s="4"/>
      <c r="B23" s="15"/>
      <c r="C23" s="4"/>
      <c r="D23" s="5"/>
      <c r="E23" s="5"/>
      <c r="F23" s="5"/>
      <c r="G23" s="4"/>
      <c r="H23" s="5"/>
      <c r="I23" s="26"/>
      <c r="J23" s="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>
      <c r="A24" s="4"/>
      <c r="B24" s="30" t="s">
        <v>18</v>
      </c>
      <c r="C24" s="9"/>
      <c r="D24" s="8"/>
      <c r="E24" s="8"/>
      <c r="F24" s="8"/>
      <c r="G24" s="9"/>
      <c r="H24" s="17"/>
      <c r="I24" s="31">
        <f>(I19+I18+I17+I16+I15+I13+I11+I9+I6)-I22</f>
        <v>0</v>
      </c>
      <c r="J24" s="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">
      <c r="A25" s="4"/>
      <c r="B25" s="4"/>
      <c r="C25" s="4"/>
      <c r="D25" s="5"/>
      <c r="E25" s="5"/>
      <c r="F25" s="5"/>
      <c r="G25" s="4"/>
      <c r="H25" s="5"/>
      <c r="I25" s="6"/>
      <c r="J25" s="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">
      <c r="A26" s="7"/>
      <c r="B26" s="7"/>
      <c r="C26" s="7"/>
      <c r="D26" s="32"/>
      <c r="E26" s="32"/>
      <c r="F26" s="32"/>
      <c r="G26" s="7"/>
      <c r="H26" s="32"/>
      <c r="I26" s="33"/>
      <c r="J26" s="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21.75" customHeight="1">
      <c r="A27" s="7"/>
      <c r="B27" s="14" t="s">
        <v>28</v>
      </c>
      <c r="C27" s="62" t="s">
        <v>29</v>
      </c>
      <c r="D27" s="62"/>
      <c r="E27" s="32"/>
      <c r="F27" s="32"/>
      <c r="G27" s="7"/>
      <c r="H27" s="32"/>
      <c r="I27" s="33"/>
      <c r="J27" s="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">
      <c r="A28" s="7"/>
      <c r="B28" s="26" t="s">
        <v>33</v>
      </c>
      <c r="C28" s="54" t="s">
        <v>30</v>
      </c>
      <c r="D28" s="54"/>
      <c r="E28" s="32"/>
      <c r="F28" s="32"/>
      <c r="G28" s="7"/>
      <c r="H28" s="32"/>
      <c r="I28" s="33"/>
      <c r="J28" s="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">
      <c r="A29" s="7"/>
      <c r="B29" s="26" t="s">
        <v>34</v>
      </c>
      <c r="C29" s="54" t="s">
        <v>31</v>
      </c>
      <c r="D29" s="54"/>
      <c r="E29" s="32"/>
      <c r="F29" s="32"/>
      <c r="G29" s="7"/>
      <c r="H29" s="32"/>
      <c r="I29" s="3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">
      <c r="A30" s="7"/>
      <c r="B30" s="26" t="s">
        <v>35</v>
      </c>
      <c r="C30" s="54" t="s">
        <v>32</v>
      </c>
      <c r="D30" s="54"/>
      <c r="E30" s="32"/>
      <c r="F30" s="32"/>
      <c r="G30" s="7"/>
      <c r="H30" s="32"/>
      <c r="I30" s="3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">
      <c r="A31" s="7"/>
      <c r="B31" s="7"/>
      <c r="C31" s="7"/>
      <c r="D31" s="32"/>
      <c r="E31" s="32"/>
      <c r="F31" s="32"/>
      <c r="G31" s="7"/>
      <c r="H31" s="32"/>
      <c r="I31" s="3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">
      <c r="A32" s="7"/>
      <c r="B32" s="7"/>
      <c r="C32" s="7"/>
      <c r="D32" s="32"/>
      <c r="E32" s="32"/>
      <c r="F32" s="32"/>
      <c r="G32" s="7"/>
      <c r="H32" s="32"/>
      <c r="I32" s="3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">
      <c r="A33" s="7"/>
      <c r="B33" s="7"/>
      <c r="C33" s="7"/>
      <c r="D33" s="32"/>
      <c r="E33" s="32"/>
      <c r="F33" s="32"/>
      <c r="G33" s="7"/>
      <c r="H33" s="32"/>
      <c r="I33" s="3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">
      <c r="A34" s="7"/>
      <c r="B34" s="7"/>
      <c r="C34" s="7"/>
      <c r="D34" s="32"/>
      <c r="E34" s="32"/>
      <c r="F34" s="32"/>
      <c r="G34" s="7"/>
      <c r="H34" s="32"/>
      <c r="I34" s="3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">
      <c r="A35" s="7"/>
      <c r="B35" s="7"/>
      <c r="C35" s="7"/>
      <c r="D35" s="32"/>
      <c r="E35" s="32"/>
      <c r="F35" s="32"/>
      <c r="G35" s="7"/>
      <c r="H35" s="32"/>
      <c r="I35" s="3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">
      <c r="A36" s="7"/>
      <c r="B36" s="7"/>
      <c r="C36" s="7"/>
      <c r="D36" s="32"/>
      <c r="E36" s="32"/>
      <c r="F36" s="32"/>
      <c r="G36" s="7"/>
      <c r="H36" s="32"/>
      <c r="I36" s="3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">
      <c r="A37" s="7"/>
      <c r="B37" s="7"/>
      <c r="C37" s="7"/>
      <c r="D37" s="32"/>
      <c r="E37" s="32"/>
      <c r="F37" s="32"/>
      <c r="G37" s="7"/>
      <c r="H37" s="32"/>
      <c r="I37" s="3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">
      <c r="A38" s="7"/>
      <c r="B38" s="7"/>
      <c r="C38" s="7"/>
      <c r="D38" s="32"/>
      <c r="E38" s="32"/>
      <c r="F38" s="32"/>
      <c r="G38" s="7"/>
      <c r="H38" s="32"/>
      <c r="I38" s="33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5">
      <c r="A39" s="7"/>
      <c r="B39" s="7"/>
      <c r="C39" s="7"/>
      <c r="D39" s="32"/>
      <c r="E39" s="32"/>
      <c r="F39" s="32"/>
      <c r="G39" s="7"/>
      <c r="H39" s="32"/>
      <c r="I39" s="3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5">
      <c r="A40" s="7"/>
      <c r="B40" s="7"/>
      <c r="C40" s="7"/>
      <c r="D40" s="32"/>
      <c r="E40" s="32"/>
      <c r="F40" s="32"/>
      <c r="G40" s="7"/>
      <c r="H40" s="32"/>
      <c r="I40" s="3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">
      <c r="A41" s="7"/>
      <c r="B41" s="7"/>
      <c r="C41" s="7"/>
      <c r="D41" s="32"/>
      <c r="E41" s="32"/>
      <c r="F41" s="32"/>
      <c r="G41" s="7"/>
      <c r="H41" s="32"/>
      <c r="I41" s="3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5">
      <c r="A42" s="7"/>
      <c r="B42" s="7"/>
      <c r="C42" s="7"/>
      <c r="D42" s="32"/>
      <c r="E42" s="32"/>
      <c r="F42" s="32"/>
      <c r="G42" s="7"/>
      <c r="H42" s="32"/>
      <c r="I42" s="3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">
      <c r="A43" s="7"/>
      <c r="B43" s="7"/>
      <c r="C43" s="7"/>
      <c r="D43" s="32"/>
      <c r="E43" s="32"/>
      <c r="F43" s="32"/>
      <c r="G43" s="7"/>
      <c r="H43" s="32"/>
      <c r="I43" s="3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">
      <c r="A44" s="7"/>
      <c r="B44" s="7"/>
      <c r="C44" s="7"/>
      <c r="D44" s="32"/>
      <c r="E44" s="32"/>
      <c r="F44" s="32"/>
      <c r="G44" s="7"/>
      <c r="H44" s="32"/>
      <c r="I44" s="3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5">
      <c r="A45" s="7"/>
      <c r="B45" s="7"/>
      <c r="C45" s="7"/>
      <c r="D45" s="32"/>
      <c r="E45" s="32"/>
      <c r="F45" s="32"/>
      <c r="G45" s="7"/>
      <c r="H45" s="32"/>
      <c r="I45" s="3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">
      <c r="A46" s="7"/>
      <c r="B46" s="7"/>
      <c r="C46" s="7"/>
      <c r="D46" s="32"/>
      <c r="E46" s="32"/>
      <c r="F46" s="32"/>
      <c r="G46" s="7"/>
      <c r="H46" s="32"/>
      <c r="I46" s="3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">
      <c r="A47" s="7"/>
      <c r="B47" s="7"/>
      <c r="C47" s="7"/>
      <c r="D47" s="32"/>
      <c r="E47" s="32"/>
      <c r="F47" s="32"/>
      <c r="G47" s="7"/>
      <c r="H47" s="32"/>
      <c r="I47" s="3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">
      <c r="A48" s="7"/>
      <c r="B48" s="7"/>
      <c r="C48" s="7"/>
      <c r="D48" s="32"/>
      <c r="E48" s="32"/>
      <c r="F48" s="32"/>
      <c r="G48" s="7"/>
      <c r="H48" s="32"/>
      <c r="I48" s="3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">
      <c r="A49" s="7"/>
      <c r="B49" s="7"/>
      <c r="C49" s="7"/>
      <c r="D49" s="32"/>
      <c r="E49" s="32"/>
      <c r="F49" s="32"/>
      <c r="G49" s="7"/>
      <c r="H49" s="32"/>
      <c r="I49" s="3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</sheetData>
  <sheetProtection password="9D25" sheet="1" objects="1" scenarios="1" selectLockedCells="1"/>
  <mergeCells count="16">
    <mergeCell ref="C30:D30"/>
    <mergeCell ref="F6:F7"/>
    <mergeCell ref="G6:G7"/>
    <mergeCell ref="B2:I2"/>
    <mergeCell ref="C27:D27"/>
    <mergeCell ref="C28:D28"/>
    <mergeCell ref="C29:D29"/>
    <mergeCell ref="I6:I7"/>
    <mergeCell ref="H6:H7"/>
    <mergeCell ref="I19:I20"/>
    <mergeCell ref="H19:H20"/>
    <mergeCell ref="D4:E4"/>
    <mergeCell ref="F4:G4"/>
    <mergeCell ref="B6:B7"/>
    <mergeCell ref="B19:C20"/>
    <mergeCell ref="D19:G20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Bewertungsblatt f. Rehbock</dc:title>
  <dc:subject/>
  <dc:creator>Steiner H.</dc:creator>
  <cp:keywords>Rehwild, Rehbock</cp:keywords>
  <dc:description/>
  <cp:lastModifiedBy>Egle</cp:lastModifiedBy>
  <cp:lastPrinted>2000-04-04T07:52:41Z</cp:lastPrinted>
  <dcterms:created xsi:type="dcterms:W3CDTF">1996-10-17T05:27:31Z</dcterms:created>
  <dcterms:modified xsi:type="dcterms:W3CDTF">2016-06-06T10:03:51Z</dcterms:modified>
  <cp:category>Bewertung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stellt">
    <vt:lpwstr>Steiner H.</vt:lpwstr>
  </property>
  <property fmtid="{D5CDD505-2E9C-101B-9397-08002B2CF9AE}" pid="3" name="Eigentümer">
    <vt:lpwstr>Zur freien Verwendung</vt:lpwstr>
  </property>
  <property fmtid="{D5CDD505-2E9C-101B-9397-08002B2CF9AE}" pid="4" name="Sprache">
    <vt:lpwstr>Deutsch</vt:lpwstr>
  </property>
  <property fmtid="{D5CDD505-2E9C-101B-9397-08002B2CF9AE}" pid="5" name="Adresse">
    <vt:lpwstr>www.jagdweb.at</vt:lpwstr>
  </property>
</Properties>
</file>